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720" windowHeight="73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<sst xmlns="http://schemas.openxmlformats.org/spreadsheetml/2006/main" count="35" uniqueCount="21">
  <si>
    <t>Name</t>
  </si>
  <si>
    <t>Speed</t>
  </si>
  <si>
    <t>Car</t>
  </si>
  <si>
    <t>River</t>
  </si>
  <si>
    <t xml:space="preserve"> </t>
  </si>
  <si>
    <t>Car Up</t>
  </si>
  <si>
    <t>Car Down</t>
  </si>
  <si>
    <t>Time Cross</t>
  </si>
  <si>
    <t>No Current</t>
  </si>
  <si>
    <t>Current</t>
  </si>
  <si>
    <t>Angle When</t>
  </si>
  <si>
    <t>Head Across</t>
  </si>
  <si>
    <t>Go Across</t>
  </si>
  <si>
    <t>Time When</t>
  </si>
  <si>
    <t>Width</t>
  </si>
  <si>
    <t>(m/s)</t>
  </si>
  <si>
    <t>(m)</t>
  </si>
  <si>
    <t>(sec)</t>
  </si>
  <si>
    <r>
      <t>(</t>
    </r>
    <r>
      <rPr>
        <vertAlign val="superscript"/>
        <sz val="10"/>
        <rFont val="Arial"/>
        <family val="2"/>
      </rPr>
      <t>o</t>
    </r>
    <r>
      <rPr>
        <sz val="10"/>
        <rFont val="Arial"/>
        <family val="0"/>
      </rPr>
      <t>)</t>
    </r>
  </si>
  <si>
    <t>Speed When</t>
  </si>
  <si>
    <t>c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</si>
</sst>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2">
    <font>
      <sz val="10"/>
      <name val="Arial"/>
      <family val="0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0" fillId="2" borderId="0" xfId="0" applyFill="1" applyAlignment="1">
      <alignment/>
    </xf>
    <xf numFmtId="2" fontId="0" fillId="2" borderId="0" xfId="0" applyNumberFormat="1" applyFill="1" applyAlignment="1">
      <alignment/>
    </xf>
    <xf numFmtId="164" fontId="0" fillId="0" borderId="0" xfId="0" applyNumberFormat="1" applyAlignment="1">
      <alignment horizontal="center"/>
    </xf>
    <xf numFmtId="164" fontId="0" fillId="2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3" borderId="0" xfId="0" applyNumberFormat="1" applyFill="1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A1">
      <selection activeCell="B5" sqref="B5:E21"/>
    </sheetView>
  </sheetViews>
  <sheetFormatPr defaultColWidth="9.140625" defaultRowHeight="12.75"/>
  <cols>
    <col min="1" max="1" width="4.57421875" style="8" bestFit="1" customWidth="1"/>
    <col min="2" max="2" width="18.28125" style="0" customWidth="1"/>
    <col min="3" max="7" width="9.140625" style="3" customWidth="1"/>
    <col min="8" max="9" width="10.421875" style="0" bestFit="1" customWidth="1"/>
    <col min="10" max="10" width="11.7109375" style="3" bestFit="1" customWidth="1"/>
    <col min="11" max="11" width="11.140625" style="3" bestFit="1" customWidth="1"/>
    <col min="12" max="12" width="11.140625" style="3" customWidth="1"/>
    <col min="13" max="13" width="10.421875" style="3" bestFit="1" customWidth="1"/>
  </cols>
  <sheetData>
    <row r="1" spans="1:13" s="1" customFormat="1" ht="12.75">
      <c r="A1" s="6">
        <v>0.1</v>
      </c>
      <c r="B1" s="1" t="s">
        <v>0</v>
      </c>
      <c r="C1" s="2" t="s">
        <v>1</v>
      </c>
      <c r="D1" s="2" t="s">
        <v>1</v>
      </c>
      <c r="E1" s="2" t="s">
        <v>14</v>
      </c>
      <c r="F1" s="2" t="s">
        <v>1</v>
      </c>
      <c r="G1" s="2" t="s">
        <v>1</v>
      </c>
      <c r="H1" s="1" t="s">
        <v>7</v>
      </c>
      <c r="I1" s="1" t="s">
        <v>7</v>
      </c>
      <c r="J1" s="2" t="s">
        <v>10</v>
      </c>
      <c r="K1" s="2" t="s">
        <v>10</v>
      </c>
      <c r="L1" s="2" t="s">
        <v>19</v>
      </c>
      <c r="M1" s="2" t="s">
        <v>13</v>
      </c>
    </row>
    <row r="2" spans="1:13" s="1" customFormat="1" ht="12.75">
      <c r="A2" s="6">
        <v>0.2</v>
      </c>
      <c r="B2" s="1" t="s">
        <v>4</v>
      </c>
      <c r="C2" s="2" t="s">
        <v>2</v>
      </c>
      <c r="D2" s="2" t="s">
        <v>3</v>
      </c>
      <c r="E2" s="2" t="s">
        <v>3</v>
      </c>
      <c r="F2" s="2" t="s">
        <v>6</v>
      </c>
      <c r="G2" s="2" t="s">
        <v>5</v>
      </c>
      <c r="H2" s="1" t="s">
        <v>8</v>
      </c>
      <c r="I2" s="1" t="s">
        <v>9</v>
      </c>
      <c r="J2" s="2" t="s">
        <v>11</v>
      </c>
      <c r="K2" s="2" t="s">
        <v>12</v>
      </c>
      <c r="L2" s="2" t="s">
        <v>12</v>
      </c>
      <c r="M2" s="2" t="s">
        <v>12</v>
      </c>
    </row>
    <row r="3" spans="1:13" s="1" customFormat="1" ht="14.25">
      <c r="A3" s="6">
        <v>0.3</v>
      </c>
      <c r="C3" s="2" t="s">
        <v>15</v>
      </c>
      <c r="D3" s="2" t="s">
        <v>20</v>
      </c>
      <c r="E3" s="2" t="s">
        <v>16</v>
      </c>
      <c r="F3" s="2" t="s">
        <v>15</v>
      </c>
      <c r="G3" s="2" t="s">
        <v>15</v>
      </c>
      <c r="H3" s="1" t="s">
        <v>17</v>
      </c>
      <c r="I3" s="1" t="s">
        <v>17</v>
      </c>
      <c r="J3" s="2" t="s">
        <v>18</v>
      </c>
      <c r="K3" s="2" t="s">
        <v>18</v>
      </c>
      <c r="L3" s="2" t="s">
        <v>15</v>
      </c>
      <c r="M3" s="2" t="s">
        <v>17</v>
      </c>
    </row>
    <row r="4" spans="1:13" ht="12.75">
      <c r="A4" s="7">
        <v>0.5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ht="12.75">
      <c r="A5" s="8">
        <v>1</v>
      </c>
      <c r="F5" s="3">
        <f>C5+D5</f>
        <v>0</v>
      </c>
      <c r="G5" s="3">
        <f>C5-D5</f>
        <v>0</v>
      </c>
      <c r="H5" s="3" t="e">
        <f aca="true" t="shared" si="0" ref="H5:H17">E5/C5</f>
        <v>#DIV/0!</v>
      </c>
      <c r="I5" s="3" t="e">
        <f>H5</f>
        <v>#DIV/0!</v>
      </c>
      <c r="J5" s="3" t="e">
        <f>ATAN(D5/C5)*360/3.14159/2</f>
        <v>#DIV/0!</v>
      </c>
      <c r="K5" s="3" t="e">
        <f>ASIN(D5/C5)*360/2/3.14159</f>
        <v>#DIV/0!</v>
      </c>
      <c r="L5" s="3">
        <f>SQRT(C5*C5-D5*D5)</f>
        <v>0</v>
      </c>
      <c r="M5" s="3" t="e">
        <f>E5/L5</f>
        <v>#DIV/0!</v>
      </c>
    </row>
    <row r="6" spans="1:13" ht="12.75">
      <c r="A6" s="7">
        <v>1.5</v>
      </c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12.75">
      <c r="A7" s="8">
        <v>2</v>
      </c>
      <c r="B7" s="10"/>
      <c r="F7" s="3">
        <f>C7+D7</f>
        <v>0</v>
      </c>
      <c r="G7" s="3">
        <f>C7-D7</f>
        <v>0</v>
      </c>
      <c r="H7" s="3" t="e">
        <f t="shared" si="0"/>
        <v>#DIV/0!</v>
      </c>
      <c r="I7" s="3" t="e">
        <f>H7</f>
        <v>#DIV/0!</v>
      </c>
      <c r="J7" s="3" t="e">
        <f>ATAN(D7/C7)*360/3.14159/2</f>
        <v>#DIV/0!</v>
      </c>
      <c r="K7" s="3" t="e">
        <f>ASIN(D7/C7)*360/2/3.14159</f>
        <v>#DIV/0!</v>
      </c>
      <c r="L7" s="3">
        <f>SQRT(C7*C7-D7*D7)</f>
        <v>0</v>
      </c>
      <c r="M7" s="3" t="e">
        <f>E7/L7</f>
        <v>#DIV/0!</v>
      </c>
    </row>
    <row r="8" spans="1:13" ht="12.75">
      <c r="A8" s="7">
        <v>2.5</v>
      </c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ht="12.75">
      <c r="A9" s="8">
        <v>3</v>
      </c>
      <c r="F9" s="3">
        <f>C9+D9</f>
        <v>0</v>
      </c>
      <c r="G9" s="3">
        <f>C9-D9</f>
        <v>0</v>
      </c>
      <c r="H9" s="3" t="e">
        <f t="shared" si="0"/>
        <v>#DIV/0!</v>
      </c>
      <c r="I9" s="3" t="e">
        <f>H9</f>
        <v>#DIV/0!</v>
      </c>
      <c r="J9" s="3" t="e">
        <f>ATAN(D9/C9)*360/3.14159/2</f>
        <v>#DIV/0!</v>
      </c>
      <c r="K9" s="3" t="e">
        <f>ASIN(D9/C9)*360/2/3.14159</f>
        <v>#DIV/0!</v>
      </c>
      <c r="L9" s="3">
        <f>SQRT(C9*C9-D9*D9)</f>
        <v>0</v>
      </c>
      <c r="M9" s="3" t="e">
        <f>E9/L9</f>
        <v>#DIV/0!</v>
      </c>
    </row>
    <row r="10" spans="1:13" ht="12.75">
      <c r="A10" s="7">
        <v>3.5</v>
      </c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ht="12.75">
      <c r="A11" s="8">
        <v>4</v>
      </c>
      <c r="B11" s="10"/>
      <c r="F11" s="3">
        <f>C11+D11</f>
        <v>0</v>
      </c>
      <c r="G11" s="3">
        <f>C11-D11</f>
        <v>0</v>
      </c>
      <c r="H11" s="3" t="e">
        <f t="shared" si="0"/>
        <v>#DIV/0!</v>
      </c>
      <c r="I11" s="3" t="e">
        <f>H11</f>
        <v>#DIV/0!</v>
      </c>
      <c r="J11" s="3" t="e">
        <f>ATAN(D11/C11)*360/3.14159/2</f>
        <v>#DIV/0!</v>
      </c>
      <c r="K11" s="3" t="e">
        <f>ASIN(D11/C11)*360/2/3.14159</f>
        <v>#DIV/0!</v>
      </c>
      <c r="L11" s="3">
        <f>SQRT(C11*C11-D11*D11)</f>
        <v>0</v>
      </c>
      <c r="M11" s="3" t="e">
        <f>E11/L11</f>
        <v>#DIV/0!</v>
      </c>
    </row>
    <row r="12" spans="1:13" ht="12.75">
      <c r="A12" s="7">
        <v>4.5</v>
      </c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ht="12.75">
      <c r="A13" s="8">
        <v>5.5</v>
      </c>
      <c r="F13" s="3">
        <f>C13+D13</f>
        <v>0</v>
      </c>
      <c r="G13" s="3">
        <f>C13-D13</f>
        <v>0</v>
      </c>
      <c r="H13" s="3" t="e">
        <f t="shared" si="0"/>
        <v>#DIV/0!</v>
      </c>
      <c r="I13" s="3" t="e">
        <f>H13</f>
        <v>#DIV/0!</v>
      </c>
      <c r="J13" s="3" t="e">
        <f>ATAN(D13/C13)*360/3.14159/2</f>
        <v>#DIV/0!</v>
      </c>
      <c r="K13" s="3" t="e">
        <f>ASIN(D13/C13)*360/2/3.14159</f>
        <v>#DIV/0!</v>
      </c>
      <c r="L13" s="3">
        <f>SQRT(C13*C13-D13*D13)</f>
        <v>0</v>
      </c>
      <c r="M13" s="3" t="e">
        <f>E13/L13</f>
        <v>#DIV/0!</v>
      </c>
    </row>
    <row r="14" spans="1:13" ht="12.75">
      <c r="A14" s="7">
        <v>6</v>
      </c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ht="12.75">
      <c r="A15" s="8">
        <v>6.5</v>
      </c>
      <c r="B15" s="10"/>
      <c r="F15" s="3">
        <f>C15+D15</f>
        <v>0</v>
      </c>
      <c r="G15" s="3">
        <f>C15-D15</f>
        <v>0</v>
      </c>
      <c r="H15" s="3" t="e">
        <f t="shared" si="0"/>
        <v>#DIV/0!</v>
      </c>
      <c r="I15" s="3" t="e">
        <f>H15</f>
        <v>#DIV/0!</v>
      </c>
      <c r="J15" s="3" t="e">
        <f>ATAN(D15/C15)*360/3.14159/2</f>
        <v>#DIV/0!</v>
      </c>
      <c r="K15" s="3" t="e">
        <f>ASIN(D15/C15)*360/2/3.14159</f>
        <v>#DIV/0!</v>
      </c>
      <c r="L15" s="3">
        <f>SQRT(C15*C15-D15*D15)</f>
        <v>0</v>
      </c>
      <c r="M15" s="3" t="e">
        <f>E15/L15</f>
        <v>#DIV/0!</v>
      </c>
    </row>
    <row r="16" spans="1:13" ht="12.75">
      <c r="A16" s="7">
        <v>7</v>
      </c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2.75">
      <c r="A17" s="8">
        <v>7.5</v>
      </c>
      <c r="F17" s="3">
        <f>C17+D17</f>
        <v>0</v>
      </c>
      <c r="G17" s="3">
        <f>C17-D17</f>
        <v>0</v>
      </c>
      <c r="H17" s="3" t="e">
        <f t="shared" si="0"/>
        <v>#DIV/0!</v>
      </c>
      <c r="I17" s="3" t="e">
        <f>H17</f>
        <v>#DIV/0!</v>
      </c>
      <c r="J17" s="3" t="e">
        <f>ATAN(D17/C17)*360/3.14159/2</f>
        <v>#DIV/0!</v>
      </c>
      <c r="K17" s="3" t="e">
        <f>ASIN(D17/C17)*360/2/3.14159</f>
        <v>#DIV/0!</v>
      </c>
      <c r="L17" s="3">
        <f>SQRT(C17*C17-D17*D17)</f>
        <v>0</v>
      </c>
      <c r="M17" s="3" t="e">
        <f>E17/L17</f>
        <v>#DIV/0!</v>
      </c>
    </row>
    <row r="18" spans="1:13" ht="12.75">
      <c r="A18" s="7">
        <v>8</v>
      </c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2.75">
      <c r="A19" s="8">
        <v>8.5</v>
      </c>
      <c r="F19" s="3">
        <f>C19+D19</f>
        <v>0</v>
      </c>
      <c r="G19" s="3">
        <f>C19-D19</f>
        <v>0</v>
      </c>
      <c r="H19" s="3" t="e">
        <f>E19/C19</f>
        <v>#DIV/0!</v>
      </c>
      <c r="I19" s="3" t="e">
        <f>H19</f>
        <v>#DIV/0!</v>
      </c>
      <c r="J19" s="3" t="e">
        <f>ATAN(D19/C19)*360/3.14159/2</f>
        <v>#DIV/0!</v>
      </c>
      <c r="K19" s="3" t="e">
        <f>ASIN(D19/C19)*360/2/3.14159</f>
        <v>#DIV/0!</v>
      </c>
      <c r="L19" s="3">
        <f>SQRT(C19*C19-D19*D19)</f>
        <v>0</v>
      </c>
      <c r="M19" s="3" t="e">
        <f>E19/L19</f>
        <v>#DIV/0!</v>
      </c>
    </row>
    <row r="20" spans="1:13" ht="12.75">
      <c r="A20" s="7">
        <v>9</v>
      </c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2.75">
      <c r="A21" s="8">
        <v>9.5</v>
      </c>
      <c r="F21" s="3">
        <f>C21+D21</f>
        <v>0</v>
      </c>
      <c r="G21" s="3">
        <f>C21-D21</f>
        <v>0</v>
      </c>
      <c r="H21" s="3" t="e">
        <f>E21/C21</f>
        <v>#DIV/0!</v>
      </c>
      <c r="I21" s="3" t="e">
        <f>H21</f>
        <v>#DIV/0!</v>
      </c>
      <c r="J21" s="3" t="e">
        <f>ATAN(D21/C21)*360/3.14159/2</f>
        <v>#DIV/0!</v>
      </c>
      <c r="K21" s="3" t="e">
        <f>ASIN(D21/C21)*360/2/3.14159</f>
        <v>#DIV/0!</v>
      </c>
      <c r="L21" s="3">
        <f>SQRT(C21*C21-D21*D21)</f>
        <v>0</v>
      </c>
      <c r="M21" s="3" t="e">
        <f>E21/L21</f>
        <v>#DIV/0!</v>
      </c>
    </row>
    <row r="22" spans="1:13" ht="12.75">
      <c r="A22" s="7">
        <v>10</v>
      </c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2.75">
      <c r="A23" s="8">
        <v>10.5</v>
      </c>
      <c r="F23" s="3">
        <f>C23+D23</f>
        <v>0</v>
      </c>
      <c r="G23" s="3">
        <f>C23-D23</f>
        <v>0</v>
      </c>
      <c r="H23" s="3" t="e">
        <f>E23/C23</f>
        <v>#DIV/0!</v>
      </c>
      <c r="I23" s="3" t="e">
        <f>H23</f>
        <v>#DIV/0!</v>
      </c>
      <c r="J23" s="3" t="e">
        <f>ATAN(D23/C23)*360/3.14159/2</f>
        <v>#DIV/0!</v>
      </c>
      <c r="K23" s="3" t="e">
        <f>ASIN(D23/C23)*360/2/3.14159</f>
        <v>#DIV/0!</v>
      </c>
      <c r="L23" s="3">
        <f>SQRT(C23*C23-D23*D23)</f>
        <v>0</v>
      </c>
      <c r="M23" s="3" t="e">
        <f>E23/L23</f>
        <v>#DIV/0!</v>
      </c>
    </row>
    <row r="24" spans="1:13" ht="12.75">
      <c r="A24" s="7">
        <v>11</v>
      </c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2.75" customHeight="1">
      <c r="A25" s="8">
        <v>11.5</v>
      </c>
      <c r="F25" s="3">
        <f>C25+D25</f>
        <v>0</v>
      </c>
      <c r="G25" s="3">
        <f>C25-D25</f>
        <v>0</v>
      </c>
      <c r="H25" s="3" t="e">
        <f>E25/C25</f>
        <v>#DIV/0!</v>
      </c>
      <c r="I25" s="3" t="e">
        <f>H25</f>
        <v>#DIV/0!</v>
      </c>
      <c r="J25" s="3" t="e">
        <f>ATAN(D25/C25)*360/3.14159/2</f>
        <v>#DIV/0!</v>
      </c>
      <c r="K25" s="3" t="e">
        <f>ASIN(D25/C25)*360/2/3.14159</f>
        <v>#DIV/0!</v>
      </c>
      <c r="L25" s="3">
        <f>SQRT(C25*C25-D25*D25)</f>
        <v>0</v>
      </c>
      <c r="M25" s="3" t="e">
        <f>E25/L25</f>
        <v>#DIV/0!</v>
      </c>
    </row>
    <row r="26" spans="1:13" ht="12.75">
      <c r="A26" s="7">
        <v>12</v>
      </c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ht="12.75">
      <c r="A27" s="8">
        <v>12.5</v>
      </c>
      <c r="F27" s="3">
        <f>C27+D27</f>
        <v>0</v>
      </c>
      <c r="G27" s="3">
        <f>C27-D27</f>
        <v>0</v>
      </c>
      <c r="H27" s="3" t="e">
        <f>E27/C27</f>
        <v>#DIV/0!</v>
      </c>
      <c r="I27" s="3" t="e">
        <f>H27</f>
        <v>#DIV/0!</v>
      </c>
      <c r="J27" s="3" t="e">
        <f>ATAN(D27/C27)*360/3.14159/2</f>
        <v>#DIV/0!</v>
      </c>
      <c r="K27" s="3" t="e">
        <f>ASIN(D27/C27)*360/2/3.14159</f>
        <v>#DIV/0!</v>
      </c>
      <c r="L27" s="3">
        <f>SQRT(C27*C27-D27*D27)</f>
        <v>0</v>
      </c>
      <c r="M27" s="3" t="e">
        <f>E27/L27</f>
        <v>#DIV/0!</v>
      </c>
    </row>
    <row r="28" spans="1:13" ht="12.75">
      <c r="A28" s="7">
        <v>13</v>
      </c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ht="12.75">
      <c r="A29" s="8">
        <v>13.5</v>
      </c>
      <c r="F29" s="3">
        <f>C29+D29</f>
        <v>0</v>
      </c>
      <c r="G29" s="3">
        <f>C29-D29</f>
        <v>0</v>
      </c>
      <c r="H29" s="3" t="e">
        <f>E29/C29</f>
        <v>#DIV/0!</v>
      </c>
      <c r="I29" s="3" t="e">
        <f>H29</f>
        <v>#DIV/0!</v>
      </c>
      <c r="J29" s="3" t="e">
        <f>ATAN(D29/C29)*360/3.14159/2</f>
        <v>#DIV/0!</v>
      </c>
      <c r="K29" s="3" t="e">
        <f>ASIN(D29/C29)*360/2/3.14159</f>
        <v>#DIV/0!</v>
      </c>
      <c r="L29" s="3">
        <f>SQRT(C29*C29-D29*D29)</f>
        <v>0</v>
      </c>
      <c r="M29" s="3" t="e">
        <f>E29/L29</f>
        <v>#DIV/0!</v>
      </c>
    </row>
    <row r="30" spans="1:13" ht="12.75">
      <c r="A30" s="7">
        <v>14</v>
      </c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ht="12.75">
      <c r="A31" s="8">
        <v>14.5</v>
      </c>
      <c r="F31" s="3">
        <f>C31+D31</f>
        <v>0</v>
      </c>
      <c r="G31" s="3">
        <f>C31-D31</f>
        <v>0</v>
      </c>
      <c r="H31" s="3" t="e">
        <f>E31/C31</f>
        <v>#DIV/0!</v>
      </c>
      <c r="I31" s="3" t="e">
        <f>H31</f>
        <v>#DIV/0!</v>
      </c>
      <c r="J31" s="3" t="e">
        <f>ATAN(D31/C31)*360/3.14159/2</f>
        <v>#DIV/0!</v>
      </c>
      <c r="K31" s="3" t="e">
        <f>ASIN(D31/C31)*360/2/3.14159</f>
        <v>#DIV/0!</v>
      </c>
      <c r="L31" s="3">
        <f>SQRT(C31*C31-D31*D31)</f>
        <v>0</v>
      </c>
      <c r="M31" s="3" t="e">
        <f>E31/L31</f>
        <v>#DIV/0!</v>
      </c>
    </row>
    <row r="32" spans="1:13" ht="12.75">
      <c r="A32" s="7">
        <v>15</v>
      </c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ht="12.75">
      <c r="A33" s="9">
        <v>15.5</v>
      </c>
      <c r="F33" s="3">
        <f>C33+D33</f>
        <v>0</v>
      </c>
      <c r="G33" s="3">
        <f>C33-D33</f>
        <v>0</v>
      </c>
      <c r="H33" s="3" t="e">
        <f>E33/C33</f>
        <v>#DIV/0!</v>
      </c>
      <c r="I33" s="3" t="e">
        <f>H33</f>
        <v>#DIV/0!</v>
      </c>
      <c r="J33" s="3" t="e">
        <f>ATAN(D33/C33)*360/3.14159/2</f>
        <v>#DIV/0!</v>
      </c>
      <c r="K33" s="3" t="e">
        <f>ASIN(D33/C33)*360/2/3.14159</f>
        <v>#DIV/0!</v>
      </c>
      <c r="L33" s="3">
        <f>SQRT(C33*C33-D33*D33)</f>
        <v>0</v>
      </c>
      <c r="M33" s="3" t="e">
        <f>E33/L33</f>
        <v>#DIV/0!</v>
      </c>
    </row>
    <row r="34" s="4" customFormat="1" ht="12.75">
      <c r="A34" s="7">
        <v>16</v>
      </c>
    </row>
  </sheetData>
  <printOptions gridLines="1"/>
  <pageMargins left="0.75" right="0.75" top="1" bottom="1" header="0.5" footer="0.5"/>
  <pageSetup fitToHeight="1" fitToWidth="1" horizontalDpi="300" verticalDpi="300" orientation="landscape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Dick Heckathorn</dc:creator>
  <cp:keywords/>
  <dc:description/>
  <cp:lastModifiedBy>User</cp:lastModifiedBy>
  <cp:lastPrinted>2003-10-28T17:36:14Z</cp:lastPrinted>
  <dcterms:created xsi:type="dcterms:W3CDTF">2000-10-25T12:10:33Z</dcterms:created>
  <dcterms:modified xsi:type="dcterms:W3CDTF">2003-10-28T17:36:50Z</dcterms:modified>
  <cp:category/>
  <cp:version/>
  <cp:contentType/>
  <cp:contentStatus/>
</cp:coreProperties>
</file>